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B14" i="1"/>
  <c r="A14" i="1"/>
  <c r="L196" i="1" l="1"/>
  <c r="G196" i="1"/>
  <c r="I196" i="1"/>
  <c r="J196" i="1"/>
  <c r="F196" i="1"/>
  <c r="H196" i="1"/>
</calcChain>
</file>

<file path=xl/sharedStrings.xml><?xml version="1.0" encoding="utf-8"?>
<sst xmlns="http://schemas.openxmlformats.org/spreadsheetml/2006/main" count="317" uniqueCount="112">
  <si>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</si>
  <si>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</si>
  <si>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</si>
  <si>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</si>
  <si>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</si>
  <si>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</si>
  <si>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</si>
  <si>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</si>
  <si>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</si>
  <si>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</si>
  <si>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</si>
  <si>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</si>
  <si>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</si>
  <si>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</si>
  <si>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</si>
  <si>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</si>
  <si>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</si>
  <si>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</si>
  <si>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</si>
  <si>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</si>
  <si>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</si>
  <si>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</si>
  <si>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</si>
  <si>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</si>
  <si>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</si>
  <si>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</si>
  <si>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</si>
  <si>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</si>
  <si>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</si>
  <si>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</si>
  <si>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</si>
  <si>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</si>
  <si>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</si>
  <si>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</si>
  <si>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</si>
  <si>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</si>
  <si>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</si>
  <si>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</si>
  <si>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"Русскоигнашкинская СОШ"</t>
  </si>
  <si>
    <t>Директор</t>
  </si>
  <si>
    <t>Осокина О.В.</t>
  </si>
  <si>
    <t>30.</t>
  </si>
  <si>
    <t>августа</t>
  </si>
  <si>
    <t>54-8з</t>
  </si>
  <si>
    <t>пром</t>
  </si>
  <si>
    <t>Салат из свежих помидоров и огурцов</t>
  </si>
  <si>
    <t>54-12м</t>
  </si>
  <si>
    <t>54-5з</t>
  </si>
  <si>
    <t>54-3гн</t>
  </si>
  <si>
    <t>яблоко</t>
  </si>
  <si>
    <t>54-25хн</t>
  </si>
  <si>
    <t>Рагу из курицы</t>
  </si>
  <si>
    <t>салат из капусты с овощами</t>
  </si>
  <si>
    <t>сок яблочный</t>
  </si>
  <si>
    <t>54-22м</t>
  </si>
  <si>
    <t>огурец в нарезке</t>
  </si>
  <si>
    <t>каша гречневая рассыпчатая</t>
  </si>
  <si>
    <t>курица тушеная с морковью</t>
  </si>
  <si>
    <t>компот из смеси сухофруктов</t>
  </si>
  <si>
    <t>54-4г</t>
  </si>
  <si>
    <t>54-25м</t>
  </si>
  <si>
    <t>54-1хн</t>
  </si>
  <si>
    <t>54-2з</t>
  </si>
  <si>
    <t>помидор в нарезке</t>
  </si>
  <si>
    <t>каша перловая рассыпчатая</t>
  </si>
  <si>
    <t>54-5г</t>
  </si>
  <si>
    <t>54-5м</t>
  </si>
  <si>
    <t>54-23гн</t>
  </si>
  <si>
    <t>54-3з</t>
  </si>
  <si>
    <t>макароны отварные</t>
  </si>
  <si>
    <t>рыба тушеная с овощами (минтай)</t>
  </si>
  <si>
    <t>компот из свежих яблок</t>
  </si>
  <si>
    <t>салат из белокачанной капусты</t>
  </si>
  <si>
    <t>54-1г</t>
  </si>
  <si>
    <t>54-11р</t>
  </si>
  <si>
    <t>54-32хн</t>
  </si>
  <si>
    <t>54-7з</t>
  </si>
  <si>
    <t>54-1з</t>
  </si>
  <si>
    <t>54-21гн</t>
  </si>
  <si>
    <t>54-16з</t>
  </si>
  <si>
    <t>макароны отварные с овощами</t>
  </si>
  <si>
    <t>54-2г</t>
  </si>
  <si>
    <t>54-10з</t>
  </si>
  <si>
    <t>Жаркое по-домашнему из курицы</t>
  </si>
  <si>
    <t>Чай с лимоном и сахаром</t>
  </si>
  <si>
    <t>Салат из белокочанной капусты с морковью</t>
  </si>
  <si>
    <t>хлеб ржаной</t>
  </si>
  <si>
    <t>хлеб пшеничный</t>
  </si>
  <si>
    <t>54-28м</t>
  </si>
  <si>
    <t>Плов с курицей</t>
  </si>
  <si>
    <t>десерт</t>
  </si>
  <si>
    <t>гор. блюдо</t>
  </si>
  <si>
    <t>каша рисовая молочная жидкая</t>
  </si>
  <si>
    <t>кисель из клюквы</t>
  </si>
  <si>
    <t>булочка с повидлом</t>
  </si>
  <si>
    <t>54-25.1к</t>
  </si>
  <si>
    <t xml:space="preserve">хлеб пшеничный </t>
  </si>
  <si>
    <t>Котлета из курицы</t>
  </si>
  <si>
    <t>напиток кофейный с молоком</t>
  </si>
  <si>
    <t>картофель отварной в молоке</t>
  </si>
  <si>
    <t>54-10г</t>
  </si>
  <si>
    <t>Каша "Дружба"</t>
  </si>
  <si>
    <t>какао с молоком</t>
  </si>
  <si>
    <t>сыр твёрдых сортов в нарезке</t>
  </si>
  <si>
    <t>хлебпшеничный</t>
  </si>
  <si>
    <t>54-16к</t>
  </si>
  <si>
    <t>курица тушёная с морковью</t>
  </si>
  <si>
    <t>чай с лимином и сахаром</t>
  </si>
  <si>
    <t>винегрет с растительным маслом</t>
  </si>
  <si>
    <t>котлета из курицы</t>
  </si>
  <si>
    <t>нарезка овощная (огурцы)</t>
  </si>
  <si>
    <t>54-1нх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</si>
</sst>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1" activePane="bottomRight" state="frozen"/>
      <selection pane="topRight" activeCell="E1" sqref="E1"/>
      <selection pane="bottomLeft" activeCell="A6" sqref="A6"/>
      <selection pane="bottomRight" activeCell="I124" sqref="I1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41</v>
      </c>
      <c r="I3" s="48" t="s">
        <v>42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40">
        <v>220</v>
      </c>
      <c r="G6" s="40">
        <v>27</v>
      </c>
      <c r="H6" s="40">
        <v>7</v>
      </c>
      <c r="I6" s="40">
        <v>19</v>
      </c>
      <c r="J6" s="40">
        <v>248</v>
      </c>
      <c r="K6" s="41" t="s">
        <v>88</v>
      </c>
      <c r="L6" s="40">
        <v>42.59</v>
      </c>
    </row>
    <row r="7" spans="1:12" ht="15" x14ac:dyDescent="0.25">
      <c r="A7" s="23"/>
      <c r="B7" s="15"/>
      <c r="C7" s="11"/>
      <c r="D7" s="6" t="s">
        <v>29</v>
      </c>
      <c r="E7" s="42" t="s">
        <v>84</v>
      </c>
      <c r="F7" s="43">
        <v>200</v>
      </c>
      <c r="G7" s="43">
        <v>0</v>
      </c>
      <c r="H7" s="43">
        <v>0</v>
      </c>
      <c r="I7" s="43">
        <v>7</v>
      </c>
      <c r="J7" s="43">
        <v>28</v>
      </c>
      <c r="K7" s="44" t="s">
        <v>48</v>
      </c>
      <c r="L7" s="43">
        <v>11</v>
      </c>
    </row>
    <row r="8" spans="1:12" ht="15" x14ac:dyDescent="0.25">
      <c r="A8" s="23"/>
      <c r="B8" s="15"/>
      <c r="C8" s="11"/>
      <c r="D8" s="7" t="s">
        <v>25</v>
      </c>
      <c r="E8" s="42" t="s">
        <v>85</v>
      </c>
      <c r="F8" s="43">
        <v>60</v>
      </c>
      <c r="G8" s="43">
        <v>1</v>
      </c>
      <c r="H8" s="43">
        <v>6</v>
      </c>
      <c r="I8" s="43">
        <v>6</v>
      </c>
      <c r="J8" s="43">
        <v>82</v>
      </c>
      <c r="K8" s="44" t="s">
        <v>43</v>
      </c>
      <c r="L8" s="43">
        <v>9.6199999999999992</v>
      </c>
    </row>
    <row r="9" spans="1:12" ht="15" x14ac:dyDescent="0.25">
      <c r="A9" s="23"/>
      <c r="B9" s="15"/>
      <c r="C9" s="11"/>
      <c r="D9" s="7" t="s">
        <v>22</v>
      </c>
      <c r="E9" s="42" t="s">
        <v>86</v>
      </c>
      <c r="F9" s="43">
        <v>40</v>
      </c>
      <c r="G9" s="43">
        <v>3</v>
      </c>
      <c r="H9" s="43">
        <v>1</v>
      </c>
      <c r="I9" s="43">
        <v>13</v>
      </c>
      <c r="J9" s="43">
        <v>68</v>
      </c>
      <c r="K9" s="44" t="s">
        <v>44</v>
      </c>
      <c r="L9" s="43">
        <v>3</v>
      </c>
    </row>
    <row r="10" spans="1:12" ht="15" x14ac:dyDescent="0.25">
      <c r="A10" s="23"/>
      <c r="B10" s="15"/>
      <c r="C10" s="11"/>
      <c r="D10" s="7" t="s">
        <v>22</v>
      </c>
      <c r="E10" s="42" t="s">
        <v>87</v>
      </c>
      <c r="F10" s="43">
        <v>40</v>
      </c>
      <c r="G10" s="43">
        <v>3</v>
      </c>
      <c r="H10" s="43">
        <v>0</v>
      </c>
      <c r="I10" s="43">
        <v>20</v>
      </c>
      <c r="J10" s="43">
        <v>94</v>
      </c>
      <c r="K10" s="44" t="s">
        <v>44</v>
      </c>
      <c r="L10" s="43">
        <v>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560</v>
      </c>
      <c r="G13" s="19">
        <v>34</v>
      </c>
      <c r="H13" s="19">
        <v>14</v>
      </c>
      <c r="I13" s="19">
        <v>65</v>
      </c>
      <c r="J13" s="19">
        <v>520</v>
      </c>
      <c r="K13" s="25"/>
      <c r="L13" s="19">
        <v>69.209999999999994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/>
      <c r="G23" s="19"/>
      <c r="H23" s="19"/>
      <c r="I23" s="19"/>
      <c r="J23" s="19"/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v>560</v>
      </c>
      <c r="G24" s="32">
        <v>34</v>
      </c>
      <c r="H24" s="32">
        <v>14</v>
      </c>
      <c r="I24" s="32">
        <v>65</v>
      </c>
      <c r="J24" s="32">
        <v>520</v>
      </c>
      <c r="K24" s="32"/>
      <c r="L24" s="32">
        <v>69.209999999999994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25</v>
      </c>
      <c r="E25" s="39" t="s">
        <v>45</v>
      </c>
      <c r="F25" s="40">
        <v>60</v>
      </c>
      <c r="G25" s="40">
        <v>1</v>
      </c>
      <c r="H25" s="40">
        <v>3</v>
      </c>
      <c r="I25" s="40">
        <v>2</v>
      </c>
      <c r="J25" s="40">
        <v>38</v>
      </c>
      <c r="K25" s="41" t="s">
        <v>47</v>
      </c>
      <c r="L25" s="40">
        <v>9.6199999999999992</v>
      </c>
    </row>
    <row r="26" spans="1:12" ht="15" x14ac:dyDescent="0.25">
      <c r="A26" s="14"/>
      <c r="B26" s="15"/>
      <c r="C26" s="11"/>
      <c r="D26" s="6" t="s">
        <v>21</v>
      </c>
      <c r="E26" s="42" t="s">
        <v>89</v>
      </c>
      <c r="F26" s="43">
        <v>210</v>
      </c>
      <c r="G26" s="43">
        <v>29</v>
      </c>
      <c r="H26" s="43">
        <v>9</v>
      </c>
      <c r="I26" s="43">
        <v>35</v>
      </c>
      <c r="J26" s="43">
        <v>330</v>
      </c>
      <c r="K26" s="44" t="s">
        <v>46</v>
      </c>
      <c r="L26" s="43">
        <v>42.59</v>
      </c>
    </row>
    <row r="27" spans="1:12" ht="15" x14ac:dyDescent="0.25">
      <c r="A27" s="14"/>
      <c r="B27" s="15"/>
      <c r="C27" s="11"/>
      <c r="D27" s="7" t="s">
        <v>29</v>
      </c>
      <c r="E27" s="42" t="s">
        <v>84</v>
      </c>
      <c r="F27" s="43">
        <v>200</v>
      </c>
      <c r="G27" s="43">
        <v>0</v>
      </c>
      <c r="H27" s="43">
        <v>0</v>
      </c>
      <c r="I27" s="43">
        <v>7</v>
      </c>
      <c r="J27" s="43">
        <v>28</v>
      </c>
      <c r="K27" s="44" t="s">
        <v>48</v>
      </c>
      <c r="L27" s="43">
        <v>11</v>
      </c>
    </row>
    <row r="28" spans="1:12" ht="15" x14ac:dyDescent="0.25">
      <c r="A28" s="14"/>
      <c r="B28" s="15"/>
      <c r="C28" s="11"/>
      <c r="D28" s="7" t="s">
        <v>22</v>
      </c>
      <c r="E28" s="42" t="s">
        <v>86</v>
      </c>
      <c r="F28" s="43">
        <v>40</v>
      </c>
      <c r="G28" s="43">
        <v>3</v>
      </c>
      <c r="H28" s="43">
        <v>1</v>
      </c>
      <c r="I28" s="43">
        <v>13</v>
      </c>
      <c r="J28" s="43">
        <v>68</v>
      </c>
      <c r="K28" s="44" t="s">
        <v>44</v>
      </c>
      <c r="L28" s="43">
        <v>3</v>
      </c>
    </row>
    <row r="29" spans="1:12" ht="15" x14ac:dyDescent="0.25">
      <c r="A29" s="14"/>
      <c r="B29" s="15"/>
      <c r="C29" s="11"/>
      <c r="D29" s="7" t="s">
        <v>22</v>
      </c>
      <c r="E29" s="42" t="s">
        <v>87</v>
      </c>
      <c r="F29" s="43">
        <v>40</v>
      </c>
      <c r="G29" s="43">
        <v>3</v>
      </c>
      <c r="H29" s="43">
        <v>0</v>
      </c>
      <c r="I29" s="43">
        <v>20</v>
      </c>
      <c r="J29" s="43">
        <v>94</v>
      </c>
      <c r="K29" s="44" t="s">
        <v>44</v>
      </c>
      <c r="L29" s="43">
        <v>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v>550</v>
      </c>
      <c r="G32" s="19">
        <v>36</v>
      </c>
      <c r="H32" s="19">
        <v>13</v>
      </c>
      <c r="I32" s="19">
        <v>77</v>
      </c>
      <c r="J32" s="19">
        <v>558</v>
      </c>
      <c r="K32" s="25"/>
      <c r="L32" s="19">
        <v>69.209999999999994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0">SUM(G33:G41)</f>
        <v>0</v>
      </c>
      <c r="H42" s="19">
        <f t="shared" ref="H42" si="1">SUM(H33:H41)</f>
        <v>0</v>
      </c>
      <c r="I42" s="19">
        <f t="shared" ref="I42" si="2">SUM(I33:I41)</f>
        <v>0</v>
      </c>
      <c r="J42" s="19">
        <f t="shared" ref="J42:L42" si="3">SUM(J33:J41)</f>
        <v>0</v>
      </c>
      <c r="K42" s="25"/>
      <c r="L42" s="19">
        <f t="shared" si="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4">G32+G42</f>
        <v>36</v>
      </c>
      <c r="H43" s="32">
        <f t="shared" ref="H43" si="5">H32+H42</f>
        <v>13</v>
      </c>
      <c r="I43" s="32">
        <f t="shared" ref="I43" si="6">I32+I42</f>
        <v>77</v>
      </c>
      <c r="J43" s="32">
        <f t="shared" ref="J43:L43" si="7">J32+J42</f>
        <v>558</v>
      </c>
      <c r="K43" s="32"/>
      <c r="L43" s="32">
        <f t="shared" si="7"/>
        <v>69.209999999999994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91</v>
      </c>
      <c r="E44" s="39" t="s">
        <v>92</v>
      </c>
      <c r="F44" s="40">
        <v>210</v>
      </c>
      <c r="G44" s="40">
        <v>6</v>
      </c>
      <c r="H44" s="40">
        <v>6</v>
      </c>
      <c r="I44" s="40">
        <v>30</v>
      </c>
      <c r="J44" s="40">
        <v>194</v>
      </c>
      <c r="K44" s="41" t="s">
        <v>95</v>
      </c>
      <c r="L44" s="40">
        <v>15.39</v>
      </c>
    </row>
    <row r="45" spans="1:12" ht="15" x14ac:dyDescent="0.25">
      <c r="A45" s="23"/>
      <c r="B45" s="15"/>
      <c r="C45" s="11"/>
      <c r="D45" s="6" t="s">
        <v>29</v>
      </c>
      <c r="E45" s="42" t="s">
        <v>93</v>
      </c>
      <c r="F45" s="43">
        <v>200</v>
      </c>
      <c r="G45" s="43">
        <v>0</v>
      </c>
      <c r="H45" s="43">
        <v>0</v>
      </c>
      <c r="I45" s="43">
        <v>14</v>
      </c>
      <c r="J45" s="43">
        <v>57</v>
      </c>
      <c r="K45" s="44" t="s">
        <v>50</v>
      </c>
      <c r="L45" s="43">
        <v>7.82</v>
      </c>
    </row>
    <row r="46" spans="1:12" ht="15" x14ac:dyDescent="0.25">
      <c r="A46" s="23"/>
      <c r="B46" s="15"/>
      <c r="C46" s="11"/>
      <c r="D46" s="7" t="s">
        <v>22</v>
      </c>
      <c r="E46" s="42" t="s">
        <v>87</v>
      </c>
      <c r="F46" s="43">
        <v>40</v>
      </c>
      <c r="G46" s="43">
        <v>3</v>
      </c>
      <c r="H46" s="43">
        <v>0</v>
      </c>
      <c r="I46" s="43">
        <v>20</v>
      </c>
      <c r="J46" s="43">
        <v>94</v>
      </c>
      <c r="K46" s="44" t="s">
        <v>44</v>
      </c>
      <c r="L46" s="43">
        <v>3</v>
      </c>
    </row>
    <row r="47" spans="1:12" ht="15" x14ac:dyDescent="0.25">
      <c r="A47" s="23"/>
      <c r="B47" s="15"/>
      <c r="C47" s="11"/>
      <c r="D47" s="7" t="s">
        <v>90</v>
      </c>
      <c r="E47" s="42" t="s">
        <v>94</v>
      </c>
      <c r="F47" s="43">
        <v>100</v>
      </c>
      <c r="G47" s="43">
        <v>8</v>
      </c>
      <c r="H47" s="43">
        <v>14</v>
      </c>
      <c r="I47" s="43">
        <v>56</v>
      </c>
      <c r="J47" s="43">
        <v>382</v>
      </c>
      <c r="K47" s="44" t="s">
        <v>44</v>
      </c>
      <c r="L47" s="43">
        <v>23</v>
      </c>
    </row>
    <row r="48" spans="1:12" ht="15" x14ac:dyDescent="0.25">
      <c r="A48" s="23"/>
      <c r="B48" s="15"/>
      <c r="C48" s="11"/>
      <c r="D48" s="7" t="s">
        <v>23</v>
      </c>
      <c r="E48" s="42" t="s">
        <v>49</v>
      </c>
      <c r="F48" s="43">
        <v>100</v>
      </c>
      <c r="G48" s="43">
        <v>0</v>
      </c>
      <c r="H48" s="43">
        <v>0</v>
      </c>
      <c r="I48" s="43">
        <v>10</v>
      </c>
      <c r="J48" s="43">
        <v>44</v>
      </c>
      <c r="K48" s="44" t="s">
        <v>44</v>
      </c>
      <c r="L48" s="43">
        <v>20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v>650</v>
      </c>
      <c r="G51" s="19">
        <v>17</v>
      </c>
      <c r="H51" s="19">
        <v>20</v>
      </c>
      <c r="I51" s="19">
        <v>130</v>
      </c>
      <c r="J51" s="19">
        <v>771</v>
      </c>
      <c r="K51" s="25"/>
      <c r="L51" s="19">
        <v>69.209999999999994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8">SUM(G52:G60)</f>
        <v>0</v>
      </c>
      <c r="H61" s="19">
        <f t="shared" ref="H61" si="9">SUM(H52:H60)</f>
        <v>0</v>
      </c>
      <c r="I61" s="19">
        <f t="shared" ref="I61" si="10">SUM(I52:I60)</f>
        <v>0</v>
      </c>
      <c r="J61" s="19">
        <f t="shared" ref="J61:L61" si="11">SUM(J52:J60)</f>
        <v>0</v>
      </c>
      <c r="K61" s="25"/>
      <c r="L61" s="19">
        <f t="shared" si="1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650</v>
      </c>
      <c r="G62" s="32">
        <f t="shared" ref="G62" si="12">G51+G61</f>
        <v>17</v>
      </c>
      <c r="H62" s="32">
        <f t="shared" ref="H62" si="13">H51+H61</f>
        <v>20</v>
      </c>
      <c r="I62" s="32">
        <f t="shared" ref="I62" si="14">I51+I61</f>
        <v>130</v>
      </c>
      <c r="J62" s="32">
        <f t="shared" ref="J62:L62" si="15">J51+J61</f>
        <v>771</v>
      </c>
      <c r="K62" s="32"/>
      <c r="L62" s="32">
        <f t="shared" si="15"/>
        <v>69.209999999999994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200</v>
      </c>
      <c r="G63" s="40">
        <v>21</v>
      </c>
      <c r="H63" s="40">
        <v>7</v>
      </c>
      <c r="I63" s="40">
        <v>18</v>
      </c>
      <c r="J63" s="40">
        <v>217</v>
      </c>
      <c r="K63" s="41" t="s">
        <v>54</v>
      </c>
      <c r="L63" s="40">
        <v>42.12</v>
      </c>
    </row>
    <row r="64" spans="1:12" ht="15" x14ac:dyDescent="0.25">
      <c r="A64" s="23"/>
      <c r="B64" s="15"/>
      <c r="C64" s="11"/>
      <c r="D64" s="6" t="s">
        <v>29</v>
      </c>
      <c r="E64" s="42" t="s">
        <v>53</v>
      </c>
      <c r="F64" s="43">
        <v>200</v>
      </c>
      <c r="G64" s="43">
        <v>1</v>
      </c>
      <c r="H64" s="43">
        <v>0</v>
      </c>
      <c r="I64" s="43">
        <v>20</v>
      </c>
      <c r="J64" s="43">
        <v>87</v>
      </c>
      <c r="K64" s="44" t="s">
        <v>44</v>
      </c>
      <c r="L64" s="43">
        <v>11.47</v>
      </c>
    </row>
    <row r="65" spans="1:12" ht="15" x14ac:dyDescent="0.25">
      <c r="A65" s="23"/>
      <c r="B65" s="15"/>
      <c r="C65" s="11"/>
      <c r="D65" s="7" t="s">
        <v>25</v>
      </c>
      <c r="E65" s="42" t="s">
        <v>52</v>
      </c>
      <c r="F65" s="43">
        <v>60</v>
      </c>
      <c r="G65" s="43">
        <v>2</v>
      </c>
      <c r="H65" s="43">
        <v>4</v>
      </c>
      <c r="I65" s="43">
        <v>2</v>
      </c>
      <c r="J65" s="43">
        <v>50</v>
      </c>
      <c r="K65" s="44" t="s">
        <v>82</v>
      </c>
      <c r="L65" s="43">
        <v>9.6199999999999992</v>
      </c>
    </row>
    <row r="66" spans="1:12" ht="15" x14ac:dyDescent="0.25">
      <c r="A66" s="23"/>
      <c r="B66" s="15"/>
      <c r="C66" s="11"/>
      <c r="D66" s="7" t="s">
        <v>22</v>
      </c>
      <c r="E66" s="42" t="s">
        <v>96</v>
      </c>
      <c r="F66" s="43">
        <v>40</v>
      </c>
      <c r="G66" s="43">
        <v>68</v>
      </c>
      <c r="H66" s="43">
        <v>4</v>
      </c>
      <c r="I66" s="43">
        <v>0</v>
      </c>
      <c r="J66" s="43">
        <v>25</v>
      </c>
      <c r="K66" s="44" t="s">
        <v>44</v>
      </c>
      <c r="L66" s="43">
        <v>3</v>
      </c>
    </row>
    <row r="67" spans="1:12" ht="15" x14ac:dyDescent="0.25">
      <c r="A67" s="23"/>
      <c r="B67" s="15"/>
      <c r="C67" s="11"/>
      <c r="D67" s="7" t="s">
        <v>22</v>
      </c>
      <c r="E67" s="42" t="s">
        <v>86</v>
      </c>
      <c r="F67" s="43">
        <v>40</v>
      </c>
      <c r="G67" s="43">
        <v>94</v>
      </c>
      <c r="H67" s="43">
        <v>3</v>
      </c>
      <c r="I67" s="43">
        <v>1</v>
      </c>
      <c r="J67" s="43">
        <v>13</v>
      </c>
      <c r="K67" s="44" t="s">
        <v>44</v>
      </c>
      <c r="L67" s="43">
        <v>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16">SUM(G63:G69)</f>
        <v>186</v>
      </c>
      <c r="H70" s="19">
        <f t="shared" ref="H70" si="17">SUM(H63:H69)</f>
        <v>18</v>
      </c>
      <c r="I70" s="19">
        <f t="shared" ref="I70" si="18">SUM(I63:I69)</f>
        <v>41</v>
      </c>
      <c r="J70" s="19">
        <f t="shared" ref="J70:L70" si="19">SUM(J63:J69)</f>
        <v>392</v>
      </c>
      <c r="K70" s="25"/>
      <c r="L70" s="19">
        <f t="shared" si="19"/>
        <v>69.209999999999994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20">SUM(G71:G79)</f>
        <v>0</v>
      </c>
      <c r="H80" s="19">
        <f t="shared" ref="H80" si="21">SUM(H71:H79)</f>
        <v>0</v>
      </c>
      <c r="I80" s="19">
        <f t="shared" ref="I80" si="22">SUM(I71:I79)</f>
        <v>0</v>
      </c>
      <c r="J80" s="19">
        <f t="shared" ref="J80:L80" si="23">SUM(J71:J79)</f>
        <v>0</v>
      </c>
      <c r="K80" s="25"/>
      <c r="L80" s="19">
        <f t="shared" si="2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540</v>
      </c>
      <c r="G81" s="32">
        <f t="shared" ref="G81" si="24">G70+G80</f>
        <v>186</v>
      </c>
      <c r="H81" s="32">
        <f t="shared" ref="H81" si="25">H70+H80</f>
        <v>18</v>
      </c>
      <c r="I81" s="32">
        <f t="shared" ref="I81" si="26">I70+I80</f>
        <v>41</v>
      </c>
      <c r="J81" s="32">
        <f t="shared" ref="J81:L81" si="27">J70+J80</f>
        <v>392</v>
      </c>
      <c r="K81" s="32"/>
      <c r="L81" s="32">
        <f t="shared" si="27"/>
        <v>69.209999999999994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4</v>
      </c>
      <c r="H82" s="40">
        <v>5</v>
      </c>
      <c r="I82" s="40">
        <v>31</v>
      </c>
      <c r="J82" s="40">
        <v>187</v>
      </c>
      <c r="K82" s="41" t="s">
        <v>65</v>
      </c>
      <c r="L82" s="40">
        <v>8</v>
      </c>
    </row>
    <row r="83" spans="1:12" ht="15" x14ac:dyDescent="0.25">
      <c r="A83" s="23"/>
      <c r="B83" s="15"/>
      <c r="C83" s="11"/>
      <c r="D83" s="6" t="s">
        <v>21</v>
      </c>
      <c r="E83" s="42" t="s">
        <v>57</v>
      </c>
      <c r="F83" s="43">
        <v>90</v>
      </c>
      <c r="G83" s="43">
        <v>13</v>
      </c>
      <c r="H83" s="43">
        <v>5</v>
      </c>
      <c r="I83" s="43">
        <v>4</v>
      </c>
      <c r="J83" s="43">
        <v>114</v>
      </c>
      <c r="K83" s="44" t="s">
        <v>60</v>
      </c>
      <c r="L83" s="43">
        <v>42.01</v>
      </c>
    </row>
    <row r="84" spans="1:12" ht="15" x14ac:dyDescent="0.25">
      <c r="A84" s="23"/>
      <c r="B84" s="15"/>
      <c r="C84" s="11"/>
      <c r="D84" s="7" t="s">
        <v>29</v>
      </c>
      <c r="E84" s="42" t="s">
        <v>58</v>
      </c>
      <c r="F84" s="43">
        <v>200</v>
      </c>
      <c r="G84" s="43">
        <v>1</v>
      </c>
      <c r="H84" s="43">
        <v>0</v>
      </c>
      <c r="I84" s="43">
        <v>20</v>
      </c>
      <c r="J84" s="43">
        <v>81</v>
      </c>
      <c r="K84" s="44" t="s">
        <v>61</v>
      </c>
      <c r="L84" s="43">
        <v>5.44</v>
      </c>
    </row>
    <row r="85" spans="1:12" ht="15" x14ac:dyDescent="0.25">
      <c r="A85" s="23"/>
      <c r="B85" s="15"/>
      <c r="C85" s="11"/>
      <c r="D85" s="7" t="s">
        <v>25</v>
      </c>
      <c r="E85" s="42" t="s">
        <v>55</v>
      </c>
      <c r="F85" s="43">
        <v>60</v>
      </c>
      <c r="G85" s="43">
        <v>1</v>
      </c>
      <c r="H85" s="43">
        <v>0</v>
      </c>
      <c r="I85" s="43">
        <v>2</v>
      </c>
      <c r="J85" s="43">
        <v>9</v>
      </c>
      <c r="K85" s="44" t="s">
        <v>62</v>
      </c>
      <c r="L85" s="43">
        <v>7.76</v>
      </c>
    </row>
    <row r="86" spans="1:12" ht="15" x14ac:dyDescent="0.25">
      <c r="A86" s="23"/>
      <c r="B86" s="15"/>
      <c r="C86" s="11"/>
      <c r="D86" s="7" t="s">
        <v>22</v>
      </c>
      <c r="E86" s="42" t="s">
        <v>86</v>
      </c>
      <c r="F86" s="43">
        <v>40</v>
      </c>
      <c r="G86" s="43">
        <v>3</v>
      </c>
      <c r="H86" s="43">
        <v>1</v>
      </c>
      <c r="I86" s="43">
        <v>13</v>
      </c>
      <c r="J86" s="43">
        <v>68</v>
      </c>
      <c r="K86" s="44" t="s">
        <v>44</v>
      </c>
      <c r="L86" s="43">
        <v>3</v>
      </c>
    </row>
    <row r="87" spans="1:12" ht="15" x14ac:dyDescent="0.25">
      <c r="A87" s="23"/>
      <c r="B87" s="15"/>
      <c r="C87" s="11"/>
      <c r="D87" s="6" t="s">
        <v>22</v>
      </c>
      <c r="E87" s="42" t="s">
        <v>87</v>
      </c>
      <c r="F87" s="43">
        <v>40</v>
      </c>
      <c r="G87" s="43">
        <v>3</v>
      </c>
      <c r="H87" s="43">
        <v>0</v>
      </c>
      <c r="I87" s="43">
        <v>20</v>
      </c>
      <c r="J87" s="43">
        <v>94</v>
      </c>
      <c r="K87" s="44" t="s">
        <v>44</v>
      </c>
      <c r="L87" s="43">
        <v>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28">SUM(G82:G88)</f>
        <v>25</v>
      </c>
      <c r="H89" s="19">
        <f t="shared" ref="H89" si="29">SUM(H82:H88)</f>
        <v>11</v>
      </c>
      <c r="I89" s="19">
        <f t="shared" ref="I89" si="30">SUM(I82:I88)</f>
        <v>90</v>
      </c>
      <c r="J89" s="19">
        <f t="shared" ref="J89:L89" si="31">SUM(J82:J88)</f>
        <v>553</v>
      </c>
      <c r="K89" s="25"/>
      <c r="L89" s="19">
        <f t="shared" si="31"/>
        <v>69.209999999999994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32">SUM(G90:G98)</f>
        <v>0</v>
      </c>
      <c r="H99" s="19">
        <f t="shared" ref="H99" si="33">SUM(H90:H98)</f>
        <v>0</v>
      </c>
      <c r="I99" s="19">
        <f t="shared" ref="I99" si="34">SUM(I90:I98)</f>
        <v>0</v>
      </c>
      <c r="J99" s="19">
        <f t="shared" ref="J99:L99" si="35">SUM(J90:J98)</f>
        <v>0</v>
      </c>
      <c r="K99" s="25"/>
      <c r="L99" s="19">
        <f t="shared" si="3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580</v>
      </c>
      <c r="G100" s="32">
        <f t="shared" ref="G100" si="36">G89+G99</f>
        <v>25</v>
      </c>
      <c r="H100" s="32">
        <f t="shared" ref="H100" si="37">H89+H99</f>
        <v>11</v>
      </c>
      <c r="I100" s="32">
        <f t="shared" ref="I100" si="38">I89+I99</f>
        <v>90</v>
      </c>
      <c r="J100" s="32">
        <f t="shared" ref="J100:L100" si="39">J89+J99</f>
        <v>553</v>
      </c>
      <c r="K100" s="32"/>
      <c r="L100" s="32">
        <f t="shared" si="39"/>
        <v>69.209999999999994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97</v>
      </c>
      <c r="F101" s="40">
        <v>90</v>
      </c>
      <c r="G101" s="40">
        <v>17</v>
      </c>
      <c r="H101" s="40">
        <v>4</v>
      </c>
      <c r="I101" s="40">
        <v>12</v>
      </c>
      <c r="J101" s="40">
        <v>152</v>
      </c>
      <c r="K101" s="41" t="s">
        <v>66</v>
      </c>
      <c r="L101" s="40">
        <v>32.590000000000003</v>
      </c>
    </row>
    <row r="102" spans="1:12" ht="15" x14ac:dyDescent="0.25">
      <c r="A102" s="23"/>
      <c r="B102" s="15"/>
      <c r="C102" s="11"/>
      <c r="D102" s="6" t="s">
        <v>25</v>
      </c>
      <c r="E102" s="42" t="s">
        <v>63</v>
      </c>
      <c r="F102" s="43">
        <v>60</v>
      </c>
      <c r="G102" s="43">
        <v>1</v>
      </c>
      <c r="H102" s="43">
        <v>0</v>
      </c>
      <c r="I102" s="43">
        <v>2</v>
      </c>
      <c r="J102" s="43">
        <v>13</v>
      </c>
      <c r="K102" s="44" t="s">
        <v>68</v>
      </c>
      <c r="L102" s="43">
        <v>10.15</v>
      </c>
    </row>
    <row r="103" spans="1:12" ht="15" x14ac:dyDescent="0.25">
      <c r="A103" s="23"/>
      <c r="B103" s="15"/>
      <c r="C103" s="11"/>
      <c r="D103" s="7" t="s">
        <v>29</v>
      </c>
      <c r="E103" s="42" t="s">
        <v>98</v>
      </c>
      <c r="F103" s="43">
        <v>200</v>
      </c>
      <c r="G103" s="43">
        <v>4</v>
      </c>
      <c r="H103" s="43">
        <v>3</v>
      </c>
      <c r="I103" s="43">
        <v>11</v>
      </c>
      <c r="J103" s="43">
        <v>86</v>
      </c>
      <c r="K103" s="44" t="s">
        <v>67</v>
      </c>
      <c r="L103" s="43">
        <v>5.17</v>
      </c>
    </row>
    <row r="104" spans="1:12" ht="15" x14ac:dyDescent="0.25">
      <c r="A104" s="23"/>
      <c r="B104" s="15"/>
      <c r="C104" s="11"/>
      <c r="D104" s="7" t="s">
        <v>22</v>
      </c>
      <c r="E104" s="42" t="s">
        <v>86</v>
      </c>
      <c r="F104" s="43">
        <v>40</v>
      </c>
      <c r="G104" s="43">
        <v>3</v>
      </c>
      <c r="H104" s="43">
        <v>1</v>
      </c>
      <c r="I104" s="43">
        <v>13</v>
      </c>
      <c r="J104" s="43">
        <v>68</v>
      </c>
      <c r="K104" s="44" t="s">
        <v>44</v>
      </c>
      <c r="L104" s="43">
        <v>3</v>
      </c>
    </row>
    <row r="105" spans="1:12" ht="15" x14ac:dyDescent="0.25">
      <c r="A105" s="23"/>
      <c r="B105" s="15"/>
      <c r="C105" s="11"/>
      <c r="D105" s="7" t="s">
        <v>22</v>
      </c>
      <c r="E105" s="42" t="s">
        <v>87</v>
      </c>
      <c r="F105" s="43">
        <v>40</v>
      </c>
      <c r="G105" s="43">
        <v>3</v>
      </c>
      <c r="H105" s="43">
        <v>0</v>
      </c>
      <c r="I105" s="43">
        <v>20</v>
      </c>
      <c r="J105" s="43">
        <v>94</v>
      </c>
      <c r="K105" s="44" t="s">
        <v>44</v>
      </c>
      <c r="L105" s="43">
        <v>3</v>
      </c>
    </row>
    <row r="106" spans="1:12" ht="15" x14ac:dyDescent="0.25">
      <c r="A106" s="23"/>
      <c r="B106" s="15"/>
      <c r="C106" s="11"/>
      <c r="D106" s="6" t="s">
        <v>21</v>
      </c>
      <c r="E106" s="42" t="s">
        <v>99</v>
      </c>
      <c r="F106" s="43">
        <v>150</v>
      </c>
      <c r="G106" s="43">
        <v>5</v>
      </c>
      <c r="H106" s="43">
        <v>6</v>
      </c>
      <c r="I106" s="43">
        <v>27</v>
      </c>
      <c r="J106" s="43">
        <v>173</v>
      </c>
      <c r="K106" s="44" t="s">
        <v>100</v>
      </c>
      <c r="L106" s="43">
        <v>15.3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580</v>
      </c>
      <c r="G108" s="19">
        <f t="shared" ref="G108:J108" si="40">SUM(G101:G107)</f>
        <v>33</v>
      </c>
      <c r="H108" s="19">
        <f t="shared" si="40"/>
        <v>14</v>
      </c>
      <c r="I108" s="19">
        <f t="shared" si="40"/>
        <v>85</v>
      </c>
      <c r="J108" s="19">
        <f t="shared" si="40"/>
        <v>586</v>
      </c>
      <c r="K108" s="25"/>
      <c r="L108" s="19">
        <f t="shared" ref="L108" si="41">SUM(L101:L107)</f>
        <v>69.210000000000008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42">SUM(G109:G117)</f>
        <v>0</v>
      </c>
      <c r="H118" s="19">
        <f t="shared" si="42"/>
        <v>0</v>
      </c>
      <c r="I118" s="19">
        <f t="shared" si="42"/>
        <v>0</v>
      </c>
      <c r="J118" s="19">
        <f t="shared" si="42"/>
        <v>0</v>
      </c>
      <c r="K118" s="25"/>
      <c r="L118" s="19">
        <f t="shared" ref="L118" si="4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580</v>
      </c>
      <c r="G119" s="32">
        <f t="shared" ref="G119" si="44">G108+G118</f>
        <v>33</v>
      </c>
      <c r="H119" s="32">
        <f t="shared" ref="H119" si="45">H108+H118</f>
        <v>14</v>
      </c>
      <c r="I119" s="32">
        <f t="shared" ref="I119" si="46">I108+I118</f>
        <v>85</v>
      </c>
      <c r="J119" s="32">
        <f t="shared" ref="J119:L119" si="47">J108+J118</f>
        <v>586</v>
      </c>
      <c r="K119" s="32"/>
      <c r="L119" s="32">
        <f t="shared" si="47"/>
        <v>69.210000000000008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150</v>
      </c>
      <c r="G120" s="40">
        <v>5</v>
      </c>
      <c r="H120" s="40">
        <v>5</v>
      </c>
      <c r="I120" s="40">
        <v>33</v>
      </c>
      <c r="J120" s="40">
        <v>197</v>
      </c>
      <c r="K120" s="41" t="s">
        <v>73</v>
      </c>
      <c r="L120" s="40">
        <v>16.329999999999998</v>
      </c>
    </row>
    <row r="121" spans="1:12" ht="15" x14ac:dyDescent="0.25">
      <c r="A121" s="14"/>
      <c r="B121" s="15"/>
      <c r="C121" s="11"/>
      <c r="D121" s="6" t="s">
        <v>21</v>
      </c>
      <c r="E121" s="42" t="s">
        <v>70</v>
      </c>
      <c r="F121" s="43">
        <v>90</v>
      </c>
      <c r="G121" s="43">
        <v>13</v>
      </c>
      <c r="H121" s="43">
        <v>7</v>
      </c>
      <c r="I121" s="43">
        <v>6</v>
      </c>
      <c r="J121" s="43">
        <v>133</v>
      </c>
      <c r="K121" s="44" t="s">
        <v>74</v>
      </c>
      <c r="L121" s="43">
        <v>33.76</v>
      </c>
    </row>
    <row r="122" spans="1:12" ht="15" x14ac:dyDescent="0.25">
      <c r="A122" s="14"/>
      <c r="B122" s="15"/>
      <c r="C122" s="11"/>
      <c r="D122" s="7" t="s">
        <v>29</v>
      </c>
      <c r="E122" s="42" t="s">
        <v>71</v>
      </c>
      <c r="F122" s="43">
        <v>200</v>
      </c>
      <c r="G122" s="43">
        <v>0</v>
      </c>
      <c r="H122" s="43">
        <v>0</v>
      </c>
      <c r="I122" s="43">
        <v>10</v>
      </c>
      <c r="J122" s="43">
        <v>42</v>
      </c>
      <c r="K122" s="44" t="s">
        <v>75</v>
      </c>
      <c r="L122" s="43">
        <v>4.12</v>
      </c>
    </row>
    <row r="123" spans="1:12" ht="15" x14ac:dyDescent="0.25">
      <c r="A123" s="14"/>
      <c r="B123" s="15"/>
      <c r="C123" s="11"/>
      <c r="D123" s="7" t="s">
        <v>25</v>
      </c>
      <c r="E123" s="42" t="s">
        <v>72</v>
      </c>
      <c r="F123" s="43">
        <v>60</v>
      </c>
      <c r="G123" s="43">
        <v>2</v>
      </c>
      <c r="H123" s="43">
        <v>6</v>
      </c>
      <c r="I123" s="43">
        <v>6</v>
      </c>
      <c r="J123" s="43">
        <v>86</v>
      </c>
      <c r="K123" s="44" t="s">
        <v>76</v>
      </c>
      <c r="L123" s="43">
        <v>9</v>
      </c>
    </row>
    <row r="124" spans="1:12" ht="15" x14ac:dyDescent="0.25">
      <c r="A124" s="14"/>
      <c r="B124" s="15"/>
      <c r="C124" s="11"/>
      <c r="D124" s="7" t="s">
        <v>22</v>
      </c>
      <c r="E124" s="42" t="s">
        <v>86</v>
      </c>
      <c r="F124" s="43">
        <v>40</v>
      </c>
      <c r="G124" s="43">
        <v>3</v>
      </c>
      <c r="H124" s="43">
        <v>1</v>
      </c>
      <c r="I124" s="43">
        <v>13</v>
      </c>
      <c r="J124" s="43">
        <v>68</v>
      </c>
      <c r="K124" s="44" t="s">
        <v>44</v>
      </c>
      <c r="L124" s="43">
        <v>3</v>
      </c>
    </row>
    <row r="125" spans="1:12" ht="15" x14ac:dyDescent="0.25">
      <c r="A125" s="14"/>
      <c r="B125" s="15"/>
      <c r="C125" s="11"/>
      <c r="D125" s="6" t="s">
        <v>22</v>
      </c>
      <c r="E125" s="42" t="s">
        <v>87</v>
      </c>
      <c r="F125" s="43">
        <v>40</v>
      </c>
      <c r="G125" s="43">
        <v>3</v>
      </c>
      <c r="H125" s="43">
        <v>0</v>
      </c>
      <c r="I125" s="43">
        <v>20</v>
      </c>
      <c r="J125" s="43">
        <v>94</v>
      </c>
      <c r="K125" s="44" t="s">
        <v>44</v>
      </c>
      <c r="L125" s="43">
        <v>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48">SUM(G120:G126)</f>
        <v>26</v>
      </c>
      <c r="H127" s="19">
        <f t="shared" si="48"/>
        <v>19</v>
      </c>
      <c r="I127" s="19">
        <f t="shared" si="48"/>
        <v>88</v>
      </c>
      <c r="J127" s="19">
        <f t="shared" si="48"/>
        <v>620</v>
      </c>
      <c r="K127" s="25"/>
      <c r="L127" s="19">
        <f t="shared" ref="L127" si="49">SUM(L120:L126)</f>
        <v>69.209999999999994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0">SUM(G128:G136)</f>
        <v>0</v>
      </c>
      <c r="H137" s="19">
        <f t="shared" si="50"/>
        <v>0</v>
      </c>
      <c r="I137" s="19">
        <f t="shared" si="50"/>
        <v>0</v>
      </c>
      <c r="J137" s="19">
        <f t="shared" si="50"/>
        <v>0</v>
      </c>
      <c r="K137" s="25"/>
      <c r="L137" s="19">
        <f t="shared" ref="L137" si="51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52">G127+G137</f>
        <v>26</v>
      </c>
      <c r="H138" s="32">
        <f t="shared" ref="H138" si="53">H127+H137</f>
        <v>19</v>
      </c>
      <c r="I138" s="32">
        <f t="shared" ref="I138" si="54">I127+I137</f>
        <v>88</v>
      </c>
      <c r="J138" s="32">
        <f t="shared" ref="J138:L138" si="55">J127+J137</f>
        <v>620</v>
      </c>
      <c r="K138" s="32"/>
      <c r="L138" s="32">
        <f t="shared" si="55"/>
        <v>69.209999999999994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120</v>
      </c>
      <c r="G139" s="40">
        <v>5</v>
      </c>
      <c r="H139" s="40">
        <v>6</v>
      </c>
      <c r="I139" s="40">
        <v>24</v>
      </c>
      <c r="J139" s="40">
        <v>169</v>
      </c>
      <c r="K139" s="41" t="s">
        <v>105</v>
      </c>
      <c r="L139" s="40">
        <v>13.55</v>
      </c>
    </row>
    <row r="140" spans="1:12" ht="15" x14ac:dyDescent="0.25">
      <c r="A140" s="23"/>
      <c r="B140" s="15"/>
      <c r="C140" s="11"/>
      <c r="D140" s="6" t="s">
        <v>90</v>
      </c>
      <c r="E140" s="42" t="s">
        <v>94</v>
      </c>
      <c r="F140" s="43">
        <v>100</v>
      </c>
      <c r="G140" s="43">
        <v>8</v>
      </c>
      <c r="H140" s="43">
        <v>14</v>
      </c>
      <c r="I140" s="43">
        <v>56</v>
      </c>
      <c r="J140" s="43">
        <v>382</v>
      </c>
      <c r="K140" s="44" t="s">
        <v>44</v>
      </c>
      <c r="L140" s="43">
        <v>23</v>
      </c>
    </row>
    <row r="141" spans="1:12" ht="15" x14ac:dyDescent="0.25">
      <c r="A141" s="23"/>
      <c r="B141" s="15"/>
      <c r="C141" s="11"/>
      <c r="D141" s="7" t="s">
        <v>29</v>
      </c>
      <c r="E141" s="42" t="s">
        <v>102</v>
      </c>
      <c r="F141" s="43">
        <v>200</v>
      </c>
      <c r="G141" s="43">
        <v>5</v>
      </c>
      <c r="H141" s="43">
        <v>4</v>
      </c>
      <c r="I141" s="43">
        <v>13</v>
      </c>
      <c r="J141" s="43">
        <v>100</v>
      </c>
      <c r="K141" s="44" t="s">
        <v>78</v>
      </c>
      <c r="L141" s="43">
        <v>17.25</v>
      </c>
    </row>
    <row r="142" spans="1:12" ht="15.75" customHeight="1" x14ac:dyDescent="0.25">
      <c r="A142" s="23"/>
      <c r="B142" s="15"/>
      <c r="C142" s="11"/>
      <c r="D142" s="7" t="s">
        <v>25</v>
      </c>
      <c r="E142" s="42" t="s">
        <v>103</v>
      </c>
      <c r="F142" s="43">
        <v>30</v>
      </c>
      <c r="G142" s="43">
        <v>7</v>
      </c>
      <c r="H142" s="43">
        <v>9</v>
      </c>
      <c r="I142" s="43">
        <v>0</v>
      </c>
      <c r="J142" s="43">
        <v>108</v>
      </c>
      <c r="K142" s="44" t="s">
        <v>77</v>
      </c>
      <c r="L142" s="43">
        <v>9.41</v>
      </c>
    </row>
    <row r="143" spans="1:12" ht="15" x14ac:dyDescent="0.25">
      <c r="A143" s="23"/>
      <c r="B143" s="15"/>
      <c r="C143" s="11"/>
      <c r="D143" s="7" t="s">
        <v>22</v>
      </c>
      <c r="E143" s="42" t="s">
        <v>86</v>
      </c>
      <c r="F143" s="43">
        <v>40</v>
      </c>
      <c r="G143" s="43">
        <v>3</v>
      </c>
      <c r="H143" s="43">
        <v>1</v>
      </c>
      <c r="I143" s="43">
        <v>13</v>
      </c>
      <c r="J143" s="43">
        <v>68</v>
      </c>
      <c r="K143" s="44" t="s">
        <v>44</v>
      </c>
      <c r="L143" s="43">
        <v>3</v>
      </c>
    </row>
    <row r="144" spans="1:12" ht="15" x14ac:dyDescent="0.25">
      <c r="A144" s="23"/>
      <c r="B144" s="15"/>
      <c r="C144" s="11"/>
      <c r="D144" s="6" t="s">
        <v>22</v>
      </c>
      <c r="E144" s="42" t="s">
        <v>104</v>
      </c>
      <c r="F144" s="43">
        <v>40</v>
      </c>
      <c r="G144" s="43">
        <v>3</v>
      </c>
      <c r="H144" s="43">
        <v>0</v>
      </c>
      <c r="I144" s="43">
        <v>20</v>
      </c>
      <c r="J144" s="43">
        <v>94</v>
      </c>
      <c r="K144" s="44" t="s">
        <v>44</v>
      </c>
      <c r="L144" s="43">
        <v>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 t="shared" ref="G146:I146" si="56">SUM(G139:G145)</f>
        <v>31</v>
      </c>
      <c r="H146" s="19">
        <f t="shared" si="56"/>
        <v>34</v>
      </c>
      <c r="I146" s="19">
        <f t="shared" si="56"/>
        <v>126</v>
      </c>
      <c r="J146" s="19">
        <f>SUM(J139:J145)</f>
        <v>921</v>
      </c>
      <c r="K146" s="25"/>
      <c r="L146" s="19">
        <f t="shared" ref="L146" si="57">SUM(L139:L145)</f>
        <v>69.209999999999994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58">SUM(G147:G155)</f>
        <v>0</v>
      </c>
      <c r="H156" s="19">
        <f t="shared" si="58"/>
        <v>0</v>
      </c>
      <c r="I156" s="19">
        <f t="shared" si="58"/>
        <v>0</v>
      </c>
      <c r="J156" s="19">
        <f t="shared" si="58"/>
        <v>0</v>
      </c>
      <c r="K156" s="25"/>
      <c r="L156" s="19">
        <f t="shared" ref="L156" si="5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60">G146+G156</f>
        <v>31</v>
      </c>
      <c r="H157" s="32">
        <f t="shared" ref="H157" si="61">H146+H156</f>
        <v>34</v>
      </c>
      <c r="I157" s="32">
        <f t="shared" ref="I157" si="62">I146+I156</f>
        <v>126</v>
      </c>
      <c r="J157" s="32">
        <f t="shared" ref="J157:L157" si="63">J146+J156</f>
        <v>921</v>
      </c>
      <c r="K157" s="32"/>
      <c r="L157" s="32">
        <f t="shared" si="63"/>
        <v>69.209999999999994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90</v>
      </c>
      <c r="G158" s="40">
        <v>13</v>
      </c>
      <c r="H158" s="40">
        <v>5</v>
      </c>
      <c r="I158" s="40">
        <v>4</v>
      </c>
      <c r="J158" s="40">
        <v>114</v>
      </c>
      <c r="K158" s="41" t="s">
        <v>60</v>
      </c>
      <c r="L158" s="40">
        <v>29.53</v>
      </c>
    </row>
    <row r="159" spans="1:12" ht="15" x14ac:dyDescent="0.25">
      <c r="A159" s="23"/>
      <c r="B159" s="15"/>
      <c r="C159" s="11"/>
      <c r="D159" s="6" t="s">
        <v>29</v>
      </c>
      <c r="E159" s="42" t="s">
        <v>107</v>
      </c>
      <c r="F159" s="43">
        <v>200</v>
      </c>
      <c r="G159" s="43">
        <v>0</v>
      </c>
      <c r="H159" s="43">
        <v>0</v>
      </c>
      <c r="I159" s="43">
        <v>7</v>
      </c>
      <c r="J159" s="43">
        <v>28</v>
      </c>
      <c r="K159" s="44" t="s">
        <v>48</v>
      </c>
      <c r="L159" s="43">
        <v>11</v>
      </c>
    </row>
    <row r="160" spans="1:12" ht="15" x14ac:dyDescent="0.25">
      <c r="A160" s="23"/>
      <c r="B160" s="15"/>
      <c r="C160" s="11"/>
      <c r="D160" s="7" t="s">
        <v>25</v>
      </c>
      <c r="E160" s="42" t="s">
        <v>108</v>
      </c>
      <c r="F160" s="43">
        <v>60</v>
      </c>
      <c r="G160" s="43">
        <v>1</v>
      </c>
      <c r="H160" s="43">
        <v>5</v>
      </c>
      <c r="I160" s="43">
        <v>4</v>
      </c>
      <c r="J160" s="43">
        <v>67</v>
      </c>
      <c r="K160" s="44" t="s">
        <v>79</v>
      </c>
      <c r="L160" s="43">
        <v>12.18</v>
      </c>
    </row>
    <row r="161" spans="1:12" ht="15" x14ac:dyDescent="0.25">
      <c r="A161" s="23"/>
      <c r="B161" s="15"/>
      <c r="C161" s="11"/>
      <c r="D161" s="7" t="s">
        <v>22</v>
      </c>
      <c r="E161" s="42" t="s">
        <v>86</v>
      </c>
      <c r="F161" s="43">
        <v>40</v>
      </c>
      <c r="G161" s="43">
        <v>3</v>
      </c>
      <c r="H161" s="43">
        <v>1</v>
      </c>
      <c r="I161" s="43">
        <v>13</v>
      </c>
      <c r="J161" s="43">
        <v>68</v>
      </c>
      <c r="K161" s="44" t="s">
        <v>44</v>
      </c>
      <c r="L161" s="43">
        <v>3</v>
      </c>
    </row>
    <row r="162" spans="1:12" ht="15" x14ac:dyDescent="0.25">
      <c r="A162" s="23"/>
      <c r="B162" s="15"/>
      <c r="C162" s="11"/>
      <c r="D162" s="7" t="s">
        <v>22</v>
      </c>
      <c r="E162" s="42" t="s">
        <v>87</v>
      </c>
      <c r="F162" s="43">
        <v>40</v>
      </c>
      <c r="G162" s="43">
        <v>3</v>
      </c>
      <c r="H162" s="43">
        <v>0</v>
      </c>
      <c r="I162" s="43">
        <v>20</v>
      </c>
      <c r="J162" s="43">
        <v>94</v>
      </c>
      <c r="K162" s="44" t="s">
        <v>44</v>
      </c>
      <c r="L162" s="43">
        <v>3</v>
      </c>
    </row>
    <row r="163" spans="1:12" ht="15" x14ac:dyDescent="0.25">
      <c r="A163" s="23"/>
      <c r="B163" s="15"/>
      <c r="C163" s="11"/>
      <c r="D163" s="6" t="s">
        <v>21</v>
      </c>
      <c r="E163" s="42" t="s">
        <v>56</v>
      </c>
      <c r="F163" s="43">
        <v>150</v>
      </c>
      <c r="G163" s="43">
        <v>8</v>
      </c>
      <c r="H163" s="43">
        <v>6</v>
      </c>
      <c r="I163" s="43">
        <v>36</v>
      </c>
      <c r="J163" s="43">
        <v>234</v>
      </c>
      <c r="K163" s="44" t="s">
        <v>59</v>
      </c>
      <c r="L163" s="43">
        <v>10.5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580</v>
      </c>
      <c r="G165" s="19">
        <f t="shared" ref="G165:J165" si="64">SUM(G158:G164)</f>
        <v>28</v>
      </c>
      <c r="H165" s="19">
        <f t="shared" si="64"/>
        <v>17</v>
      </c>
      <c r="I165" s="19">
        <f t="shared" si="64"/>
        <v>84</v>
      </c>
      <c r="J165" s="19">
        <f t="shared" si="64"/>
        <v>605</v>
      </c>
      <c r="K165" s="25"/>
      <c r="L165" s="19">
        <f t="shared" ref="L165" si="65">SUM(L158:L164)</f>
        <v>69.210000000000008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  <c r="L175" s="19">
        <f t="shared" ref="L175" si="6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 t="shared" ref="G176" si="68">G165+G175</f>
        <v>28</v>
      </c>
      <c r="H176" s="32">
        <f t="shared" ref="H176" si="69">H165+H175</f>
        <v>17</v>
      </c>
      <c r="I176" s="32">
        <f t="shared" ref="I176" si="70">I165+I175</f>
        <v>84</v>
      </c>
      <c r="J176" s="32">
        <f t="shared" ref="J176:L176" si="71">J165+J175</f>
        <v>605</v>
      </c>
      <c r="K176" s="32"/>
      <c r="L176" s="32">
        <f t="shared" si="71"/>
        <v>69.210000000000008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180</v>
      </c>
      <c r="G177" s="40">
        <v>6</v>
      </c>
      <c r="H177" s="40">
        <v>7</v>
      </c>
      <c r="I177" s="40">
        <v>92</v>
      </c>
      <c r="J177" s="40">
        <v>217</v>
      </c>
      <c r="K177" s="41" t="s">
        <v>81</v>
      </c>
      <c r="L177" s="40">
        <v>16.329999999999998</v>
      </c>
    </row>
    <row r="178" spans="1:12" ht="15" x14ac:dyDescent="0.25">
      <c r="A178" s="23"/>
      <c r="B178" s="15"/>
      <c r="C178" s="11"/>
      <c r="D178" s="6" t="s">
        <v>21</v>
      </c>
      <c r="E178" s="42" t="s">
        <v>109</v>
      </c>
      <c r="F178" s="43">
        <v>90</v>
      </c>
      <c r="G178" s="43">
        <v>17</v>
      </c>
      <c r="H178" s="43">
        <v>4</v>
      </c>
      <c r="I178" s="43">
        <v>12</v>
      </c>
      <c r="J178" s="43">
        <v>152</v>
      </c>
      <c r="K178" s="44" t="s">
        <v>66</v>
      </c>
      <c r="L178" s="43">
        <v>32.590000000000003</v>
      </c>
    </row>
    <row r="179" spans="1:12" ht="15" x14ac:dyDescent="0.25">
      <c r="A179" s="23"/>
      <c r="B179" s="15"/>
      <c r="C179" s="11"/>
      <c r="D179" s="7" t="s">
        <v>29</v>
      </c>
      <c r="E179" s="42" t="s">
        <v>58</v>
      </c>
      <c r="F179" s="43">
        <v>200</v>
      </c>
      <c r="G179" s="43">
        <v>1</v>
      </c>
      <c r="H179" s="43">
        <v>0</v>
      </c>
      <c r="I179" s="43">
        <v>20</v>
      </c>
      <c r="J179" s="43">
        <v>81</v>
      </c>
      <c r="K179" s="44" t="s">
        <v>111</v>
      </c>
      <c r="L179" s="43">
        <v>5.44</v>
      </c>
    </row>
    <row r="180" spans="1:12" ht="15" x14ac:dyDescent="0.25">
      <c r="A180" s="23"/>
      <c r="B180" s="15"/>
      <c r="C180" s="11"/>
      <c r="D180" s="7" t="s">
        <v>22</v>
      </c>
      <c r="E180" s="42" t="s">
        <v>86</v>
      </c>
      <c r="F180" s="43">
        <v>40</v>
      </c>
      <c r="G180" s="43">
        <v>3</v>
      </c>
      <c r="H180" s="43">
        <v>1</v>
      </c>
      <c r="I180" s="43">
        <v>13</v>
      </c>
      <c r="J180" s="43">
        <v>68</v>
      </c>
      <c r="K180" s="44" t="s">
        <v>44</v>
      </c>
      <c r="L180" s="43">
        <v>3</v>
      </c>
    </row>
    <row r="181" spans="1:12" ht="15" x14ac:dyDescent="0.25">
      <c r="A181" s="23"/>
      <c r="B181" s="15"/>
      <c r="C181" s="11"/>
      <c r="D181" s="7" t="s">
        <v>22</v>
      </c>
      <c r="E181" s="42" t="s">
        <v>87</v>
      </c>
      <c r="F181" s="43">
        <v>40</v>
      </c>
      <c r="G181" s="43">
        <v>3</v>
      </c>
      <c r="H181" s="43">
        <v>0</v>
      </c>
      <c r="I181" s="43">
        <v>20</v>
      </c>
      <c r="J181" s="43">
        <v>94</v>
      </c>
      <c r="K181" s="44" t="s">
        <v>44</v>
      </c>
      <c r="L181" s="43">
        <v>3</v>
      </c>
    </row>
    <row r="182" spans="1:12" ht="15" x14ac:dyDescent="0.25">
      <c r="A182" s="23"/>
      <c r="B182" s="15"/>
      <c r="C182" s="11"/>
      <c r="D182" s="6" t="s">
        <v>25</v>
      </c>
      <c r="E182" s="42" t="s">
        <v>110</v>
      </c>
      <c r="F182" s="43">
        <v>60</v>
      </c>
      <c r="G182" s="43">
        <v>1</v>
      </c>
      <c r="H182" s="43">
        <v>0</v>
      </c>
      <c r="I182" s="43">
        <v>2</v>
      </c>
      <c r="J182" s="43">
        <v>9</v>
      </c>
      <c r="K182" s="44" t="s">
        <v>62</v>
      </c>
      <c r="L182" s="43">
        <v>8.85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72">SUM(G177:G183)</f>
        <v>31</v>
      </c>
      <c r="H184" s="19">
        <f t="shared" si="72"/>
        <v>12</v>
      </c>
      <c r="I184" s="19">
        <f t="shared" si="72"/>
        <v>159</v>
      </c>
      <c r="J184" s="19">
        <f t="shared" si="72"/>
        <v>621</v>
      </c>
      <c r="K184" s="25"/>
      <c r="L184" s="19">
        <f t="shared" ref="L184" si="73">SUM(L177:L183)</f>
        <v>69.209999999999994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74">SUM(G185:G193)</f>
        <v>0</v>
      </c>
      <c r="H194" s="19">
        <f t="shared" si="74"/>
        <v>0</v>
      </c>
      <c r="I194" s="19">
        <f t="shared" si="74"/>
        <v>0</v>
      </c>
      <c r="J194" s="19">
        <f t="shared" si="74"/>
        <v>0</v>
      </c>
      <c r="K194" s="25"/>
      <c r="L194" s="19">
        <f t="shared" ref="L194" si="7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610</v>
      </c>
      <c r="G195" s="32">
        <f t="shared" ref="G195" si="76">G184+G194</f>
        <v>31</v>
      </c>
      <c r="H195" s="32">
        <f t="shared" ref="H195" si="77">H184+H194</f>
        <v>12</v>
      </c>
      <c r="I195" s="32">
        <f t="shared" ref="I195" si="78">I184+I194</f>
        <v>159</v>
      </c>
      <c r="J195" s="32">
        <f t="shared" ref="J195:L195" si="79">J184+J194</f>
        <v>621</v>
      </c>
      <c r="K195" s="32"/>
      <c r="L195" s="32">
        <f t="shared" si="79"/>
        <v>69.209999999999994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576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44.7</v>
      </c>
      <c r="H196" s="34">
        <f t="shared" si="80"/>
        <v>17.2</v>
      </c>
      <c r="I196" s="34">
        <f t="shared" si="80"/>
        <v>94.5</v>
      </c>
      <c r="J196" s="34">
        <f t="shared" si="80"/>
        <v>614.70000000000005</v>
      </c>
      <c r="K196" s="34"/>
      <c r="L196" s="34">
        <f t="shared" ref="L196" si="81">(L24+L43+L62+L81+L100+L119+L138+L157+L176+L195)/(IF(L24=0,0,1)+IF(L43=0,0,1)+IF(L62=0,0,1)+IF(L81=0,0,1)+IF(L100=0,0,1)+IF(L119=0,0,1)+IF(L138=0,0,1)+IF(L157=0,0,1)+IF(L176=0,0,1)+IF(L195=0,0,1))</f>
        <v>69.210000000000008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2025-05-12T09:52:55Z</dcterms:modified>
</cp:coreProperties>
</file>